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e2db4f2ee329666/Documents/Impact NPO/2025-26/"/>
    </mc:Choice>
  </mc:AlternateContent>
  <xr:revisionPtr revIDLastSave="0" documentId="8_{383D0AE4-509B-40A5-9BA5-E736B6B820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mple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PVln/wWtyvC2UWolRjAXXD/sW3A=="/>
    </ext>
  </extLst>
</workbook>
</file>

<file path=xl/calcChain.xml><?xml version="1.0" encoding="utf-8"?>
<calcChain xmlns="http://schemas.openxmlformats.org/spreadsheetml/2006/main">
  <c r="L5" i="1" l="1"/>
  <c r="J36" i="1"/>
  <c r="I36" i="1"/>
  <c r="H36" i="1"/>
  <c r="G36" i="1"/>
  <c r="F36" i="1"/>
  <c r="E36" i="1"/>
  <c r="D36" i="1"/>
  <c r="C36" i="1"/>
  <c r="B36" i="1"/>
  <c r="J35" i="1"/>
  <c r="I35" i="1"/>
  <c r="J34" i="1"/>
  <c r="I34" i="1"/>
  <c r="J33" i="1"/>
  <c r="I33" i="1"/>
  <c r="J32" i="1"/>
  <c r="I32" i="1"/>
  <c r="J31" i="1"/>
  <c r="I31" i="1"/>
  <c r="H27" i="1"/>
  <c r="G27" i="1"/>
  <c r="G40" i="1" s="1"/>
  <c r="F27" i="1"/>
  <c r="F40" i="1" s="1"/>
  <c r="E27" i="1"/>
  <c r="E40" i="1" s="1"/>
  <c r="D27" i="1"/>
  <c r="D40" i="1" s="1"/>
  <c r="C27" i="1"/>
  <c r="B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H15" i="1"/>
  <c r="G15" i="1"/>
  <c r="F15" i="1"/>
  <c r="E15" i="1"/>
  <c r="E43" i="1" s="1"/>
  <c r="D15" i="1"/>
  <c r="D43" i="1" s="1"/>
  <c r="C15" i="1"/>
  <c r="B15" i="1"/>
  <c r="L11" i="1" s="1"/>
  <c r="J14" i="1"/>
  <c r="L14" i="1" s="1"/>
  <c r="I14" i="1"/>
  <c r="J13" i="1"/>
  <c r="L13" i="1" s="1"/>
  <c r="I13" i="1"/>
  <c r="K13" i="1" s="1"/>
  <c r="J12" i="1"/>
  <c r="I12" i="1"/>
  <c r="J11" i="1"/>
  <c r="I11" i="1"/>
  <c r="K11" i="1" s="1"/>
  <c r="J10" i="1"/>
  <c r="L10" i="1" s="1"/>
  <c r="I10" i="1"/>
  <c r="J9" i="1"/>
  <c r="L9" i="1" s="1"/>
  <c r="I9" i="1"/>
  <c r="K9" i="1" s="1"/>
  <c r="J8" i="1"/>
  <c r="I8" i="1"/>
  <c r="J7" i="1"/>
  <c r="I7" i="1"/>
  <c r="K7" i="1" s="1"/>
  <c r="J6" i="1"/>
  <c r="I6" i="1"/>
  <c r="J5" i="1"/>
  <c r="I5" i="1"/>
  <c r="K5" i="1" s="1"/>
  <c r="B40" i="1" l="1"/>
  <c r="K34" i="1" s="1"/>
  <c r="G43" i="1"/>
  <c r="L7" i="1"/>
  <c r="C40" i="1"/>
  <c r="C43" i="1" s="1"/>
  <c r="L34" i="1"/>
  <c r="K8" i="1"/>
  <c r="K12" i="1"/>
  <c r="J15" i="1"/>
  <c r="L15" i="1" s="1"/>
  <c r="L8" i="1"/>
  <c r="L12" i="1"/>
  <c r="F43" i="1"/>
  <c r="H40" i="1"/>
  <c r="K6" i="1"/>
  <c r="K10" i="1"/>
  <c r="K14" i="1"/>
  <c r="L25" i="1"/>
  <c r="I27" i="1"/>
  <c r="K27" i="1" s="1"/>
  <c r="L24" i="1"/>
  <c r="L22" i="1"/>
  <c r="L33" i="1"/>
  <c r="K24" i="1"/>
  <c r="K20" i="1"/>
  <c r="L20" i="1"/>
  <c r="L35" i="1"/>
  <c r="L31" i="1"/>
  <c r="L23" i="1"/>
  <c r="K36" i="1"/>
  <c r="L36" i="1"/>
  <c r="L32" i="1"/>
  <c r="K23" i="1"/>
  <c r="K31" i="1"/>
  <c r="H43" i="1"/>
  <c r="K32" i="1"/>
  <c r="K21" i="1"/>
  <c r="K25" i="1"/>
  <c r="K33" i="1"/>
  <c r="L6" i="1"/>
  <c r="I15" i="1"/>
  <c r="J27" i="1"/>
  <c r="I40" i="1"/>
  <c r="K40" i="1" s="1"/>
  <c r="K22" i="1" l="1"/>
  <c r="L26" i="1"/>
  <c r="L21" i="1"/>
  <c r="B43" i="1"/>
  <c r="K26" i="1"/>
  <c r="K35" i="1"/>
  <c r="J40" i="1"/>
  <c r="L27" i="1"/>
  <c r="I43" i="1"/>
  <c r="K15" i="1"/>
  <c r="L40" i="1" l="1"/>
  <c r="J43" i="1"/>
</calcChain>
</file>

<file path=xl/sharedStrings.xml><?xml version="1.0" encoding="utf-8"?>
<sst xmlns="http://schemas.openxmlformats.org/spreadsheetml/2006/main" count="113" uniqueCount="76">
  <si>
    <t>Year 1 Funding</t>
  </si>
  <si>
    <t>Year 2 Funding</t>
  </si>
  <si>
    <t>Year 3 Funding</t>
  </si>
  <si>
    <t>Proposal Funding</t>
  </si>
  <si>
    <t>Total Proposal Budget</t>
  </si>
  <si>
    <t>Year 1 Funds from Other Sources</t>
  </si>
  <si>
    <t>Year 1 Impact100 Funds</t>
  </si>
  <si>
    <t>(Optional) Year 2 Funds from Other Sources</t>
  </si>
  <si>
    <t>(Optional) Year 2 Impact100 Funds</t>
  </si>
  <si>
    <t>(Optional) Year 3 Funds from Other Sources</t>
  </si>
  <si>
    <t>(Optional) Year 3 Impact100 Funds</t>
  </si>
  <si>
    <t>Total Funds from Other Sources</t>
  </si>
  <si>
    <t>Total Impact100 Funds</t>
  </si>
  <si>
    <t>Other Sources %</t>
  </si>
  <si>
    <t>Impact100 %</t>
  </si>
  <si>
    <t>Enter status of request for each non-Impact100 source of funding</t>
  </si>
  <si>
    <t>Impact100 Garden State grant request</t>
  </si>
  <si>
    <t>ABC Bank</t>
  </si>
  <si>
    <t>Committed</t>
  </si>
  <si>
    <t>123 Bank</t>
  </si>
  <si>
    <t>Requested, response due by 3/31</t>
  </si>
  <si>
    <t>House of Worship</t>
  </si>
  <si>
    <t>DEF Foundation</t>
  </si>
  <si>
    <t>456 Foundation</t>
  </si>
  <si>
    <t>Requested, response due by 5/15</t>
  </si>
  <si>
    <t>State of New Jersey</t>
  </si>
  <si>
    <t>Somerset County</t>
  </si>
  <si>
    <t>Requested, response due by 6/30</t>
  </si>
  <si>
    <t>Board Gifts</t>
  </si>
  <si>
    <t>Committed 12/30</t>
  </si>
  <si>
    <t>Major Gifts</t>
  </si>
  <si>
    <t>Total Funding</t>
  </si>
  <si>
    <t>Proposal Expenses</t>
  </si>
  <si>
    <t>Year 1 Expenses</t>
  </si>
  <si>
    <t>Year 2 Expenses</t>
  </si>
  <si>
    <t>Year 3 Expenses</t>
  </si>
  <si>
    <t>Salary and Related</t>
  </si>
  <si>
    <t>Year 1 Expenses Funded by Other Sources</t>
  </si>
  <si>
    <t>Year 1 Impact100 Expenses</t>
  </si>
  <si>
    <t>(Optional) Year 2 Expenses Funded by Other Sources</t>
  </si>
  <si>
    <t xml:space="preserve"> (Optional) Year 2 Impact100 Expenses</t>
  </si>
  <si>
    <t>(Optional) Year 3 Expenses Funded by Other Sources</t>
  </si>
  <si>
    <t xml:space="preserve"> (Optional) Year 3 Impact100 Expenses</t>
  </si>
  <si>
    <t>Total Expenses Funded by Other Sources</t>
  </si>
  <si>
    <t>Total Impact100 Expenses</t>
  </si>
  <si>
    <t>For each person, indicate FT or PT, % of time toward proposal, and annual salary or hourly rate</t>
  </si>
  <si>
    <t>A. Smith - Executive Director</t>
  </si>
  <si>
    <t>FT 5% of time ($150k per year)</t>
  </si>
  <si>
    <t>J. Jones - Program Director</t>
  </si>
  <si>
    <t>FT 10% of time ($120k per year)</t>
  </si>
  <si>
    <t>New Hire - Bilingual Counselor</t>
  </si>
  <si>
    <t>FT 100% of time ($60k per year)</t>
  </si>
  <si>
    <t>New PT Hire - Bilingual Aid</t>
  </si>
  <si>
    <t>PT 3 hours per day, 4 days per week for 36 weeks ($16 per hour)</t>
  </si>
  <si>
    <t>Taxes</t>
  </si>
  <si>
    <t>Benefits</t>
  </si>
  <si>
    <t>Subtotal - Salary and Related</t>
  </si>
  <si>
    <t>Non-Personnel Expenses</t>
  </si>
  <si>
    <t>Expense description</t>
  </si>
  <si>
    <t>Technology (tablets)</t>
  </si>
  <si>
    <t>25 tablets with drawing stylus.</t>
  </si>
  <si>
    <t>Art Supplies</t>
  </si>
  <si>
    <t>$75 per child, per year.</t>
  </si>
  <si>
    <t>Food (after-school snack)</t>
  </si>
  <si>
    <t>$1.00 per child, per day. Program runs 4 days per week for 36 weeks.</t>
  </si>
  <si>
    <t>Transportation</t>
  </si>
  <si>
    <t>50 children transported from School A to our building, 4 days per week for 36 weeks.</t>
  </si>
  <si>
    <t>Insurance</t>
  </si>
  <si>
    <t>Subtotal - Non-Personnel Expenses</t>
  </si>
  <si>
    <t>Grand Total Proposal Expenses</t>
  </si>
  <si>
    <t>Proposal Funding less Expenses (autocheck)</t>
  </si>
  <si>
    <t>Numbers will be zero if funding and expenses are equal</t>
  </si>
  <si>
    <t>SAMPLE Impact100 Garden State Budget Request</t>
  </si>
  <si>
    <t>Yellow cells - Org complete</t>
  </si>
  <si>
    <t>White cells - auto calculated</t>
  </si>
  <si>
    <t>Green Cells - Impact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</si>
</sst>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_);_([$$-409]* \(#,##0\);_([$$-409]* &quot;-&quot;??_);_(@_)"/>
    <numFmt numFmtId="165" formatCode="_(&quot;$&quot;* #,##0_);_(&quot;$&quot;* \(#,##0\);_(&quot;$&quot;* &quot;-&quot;??_);_(@_)"/>
    <numFmt numFmtId="166" formatCode="_([$$-409]* #,##0.00_);_([$$-409]* \(#,##0.00\);_([$$-409]* &quot;-&quot;??_);_(@_)"/>
  </numFmts>
  <fonts count="17" x14ac:knownFonts="1">
    <font>
      <sz val="10"/>
      <color rgb="FF000000"/>
      <name val="Arial"/>
      <scheme val="minor"/>
    </font>
    <font>
      <b/>
      <u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rgb="FF000000"/>
      <name val="Calibri"/>
      <family val="2"/>
    </font>
    <font>
      <b/>
      <u/>
      <sz val="12"/>
      <color theme="1"/>
      <name val="Calibri"/>
      <family val="2"/>
    </font>
    <font>
      <b/>
      <u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2"/>
      <color rgb="FF000000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8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u/>
      <sz val="22"/>
      <color theme="1"/>
      <name val="Calibri"/>
      <family val="2"/>
    </font>
    <font>
      <sz val="22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165" fontId="8" fillId="0" borderId="1" xfId="0" applyNumberFormat="1" applyFont="1" applyBorder="1"/>
    <xf numFmtId="9" fontId="8" fillId="0" borderId="1" xfId="0" applyNumberFormat="1" applyFont="1" applyBorder="1"/>
    <xf numFmtId="0" fontId="7" fillId="3" borderId="1" xfId="0" applyFont="1" applyFill="1" applyBorder="1"/>
    <xf numFmtId="0" fontId="7" fillId="2" borderId="1" xfId="0" applyFont="1" applyFill="1" applyBorder="1"/>
    <xf numFmtId="164" fontId="7" fillId="2" borderId="1" xfId="0" applyNumberFormat="1" applyFont="1" applyFill="1" applyBorder="1"/>
    <xf numFmtId="165" fontId="7" fillId="2" borderId="1" xfId="0" applyNumberFormat="1" applyFont="1" applyFill="1" applyBorder="1"/>
    <xf numFmtId="165" fontId="7" fillId="3" borderId="1" xfId="0" applyNumberFormat="1" applyFont="1" applyFill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9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164" fontId="8" fillId="0" borderId="1" xfId="0" applyNumberFormat="1" applyFont="1" applyBorder="1"/>
    <xf numFmtId="166" fontId="7" fillId="0" borderId="0" xfId="0" applyNumberFormat="1" applyFont="1"/>
    <xf numFmtId="165" fontId="7" fillId="0" borderId="0" xfId="0" applyNumberFormat="1" applyFont="1"/>
    <xf numFmtId="165" fontId="8" fillId="0" borderId="0" xfId="0" applyNumberFormat="1" applyFont="1"/>
    <xf numFmtId="164" fontId="8" fillId="0" borderId="0" xfId="0" applyNumberFormat="1" applyFont="1"/>
    <xf numFmtId="165" fontId="8" fillId="0" borderId="2" xfId="0" applyNumberFormat="1" applyFont="1" applyBorder="1"/>
    <xf numFmtId="165" fontId="8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7" fillId="4" borderId="1" xfId="0" applyFont="1" applyFill="1" applyBorder="1"/>
    <xf numFmtId="0" fontId="13" fillId="0" borderId="0" xfId="0" applyFont="1"/>
    <xf numFmtId="0" fontId="5" fillId="4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4" fillId="0" borderId="3" xfId="0" applyFont="1" applyBorder="1" applyAlignment="1">
      <alignment wrapText="1"/>
    </xf>
    <xf numFmtId="0" fontId="14" fillId="4" borderId="3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2.6328125" defaultRowHeight="15" customHeight="1" x14ac:dyDescent="0.25"/>
  <cols>
    <col min="1" max="1" width="36.36328125" customWidth="1"/>
    <col min="2" max="2" width="15.81640625" customWidth="1"/>
    <col min="3" max="3" width="18.36328125" customWidth="1"/>
    <col min="4" max="4" width="18.1796875" customWidth="1"/>
    <col min="5" max="5" width="17.36328125" customWidth="1"/>
    <col min="6" max="6" width="19.1796875" customWidth="1"/>
    <col min="7" max="7" width="18.1796875" customWidth="1"/>
    <col min="8" max="8" width="18.81640625" customWidth="1"/>
    <col min="9" max="9" width="14.36328125" customWidth="1"/>
    <col min="10" max="10" width="12.1796875" customWidth="1"/>
    <col min="11" max="12" width="11.81640625" customWidth="1"/>
    <col min="13" max="13" width="60.36328125" customWidth="1"/>
    <col min="14" max="31" width="11.81640625" customWidth="1"/>
  </cols>
  <sheetData>
    <row r="1" spans="1:13" ht="45" customHeight="1" thickBot="1" x14ac:dyDescent="0.7">
      <c r="A1" s="48" t="s">
        <v>72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53" customHeight="1" thickBot="1" x14ac:dyDescent="0.5">
      <c r="A2" s="44" t="s">
        <v>73</v>
      </c>
      <c r="B2" s="39"/>
      <c r="C2" s="39"/>
      <c r="D2" s="43" t="s">
        <v>75</v>
      </c>
      <c r="E2" s="39"/>
      <c r="F2" s="39"/>
      <c r="G2" s="39"/>
      <c r="H2" s="39"/>
      <c r="I2" s="42" t="s">
        <v>74</v>
      </c>
      <c r="J2" s="39"/>
      <c r="K2" s="39"/>
      <c r="L2" s="39"/>
      <c r="M2" s="39"/>
    </row>
    <row r="3" spans="1:13" ht="15.75" customHeight="1" x14ac:dyDescent="0.45">
      <c r="A3" s="1"/>
      <c r="B3" s="2"/>
      <c r="C3" s="45" t="s">
        <v>0</v>
      </c>
      <c r="D3" s="46"/>
      <c r="E3" s="47" t="s">
        <v>1</v>
      </c>
      <c r="F3" s="46"/>
      <c r="G3" s="47" t="s">
        <v>2</v>
      </c>
      <c r="H3" s="46"/>
      <c r="I3" s="2"/>
      <c r="J3" s="2"/>
      <c r="K3" s="2"/>
      <c r="L3" s="2"/>
      <c r="M3" s="3"/>
    </row>
    <row r="4" spans="1:13" s="35" customFormat="1" ht="33" customHeight="1" x14ac:dyDescent="0.35">
      <c r="A4" s="34" t="s">
        <v>3</v>
      </c>
      <c r="B4" s="2" t="s">
        <v>4</v>
      </c>
      <c r="C4" s="2" t="s">
        <v>5</v>
      </c>
      <c r="D4" s="36" t="s">
        <v>6</v>
      </c>
      <c r="E4" s="4" t="s">
        <v>7</v>
      </c>
      <c r="F4" s="37" t="s">
        <v>8</v>
      </c>
      <c r="G4" s="4" t="s">
        <v>9</v>
      </c>
      <c r="H4" s="37" t="s">
        <v>10</v>
      </c>
      <c r="I4" s="2" t="s">
        <v>11</v>
      </c>
      <c r="J4" s="36" t="s">
        <v>12</v>
      </c>
      <c r="K4" s="2" t="s">
        <v>13</v>
      </c>
      <c r="L4" s="36" t="s">
        <v>14</v>
      </c>
      <c r="M4" s="40" t="s">
        <v>15</v>
      </c>
    </row>
    <row r="5" spans="1:13" ht="15.75" customHeight="1" x14ac:dyDescent="0.35">
      <c r="A5" s="38" t="s">
        <v>16</v>
      </c>
      <c r="B5" s="5">
        <v>100000</v>
      </c>
      <c r="C5" s="6"/>
      <c r="D5" s="7">
        <v>49275</v>
      </c>
      <c r="E5" s="6"/>
      <c r="F5" s="7">
        <v>35050</v>
      </c>
      <c r="G5" s="6"/>
      <c r="H5" s="7">
        <v>15675</v>
      </c>
      <c r="I5" s="8">
        <f t="shared" ref="I5:J5" si="0">C5+E5+G5</f>
        <v>0</v>
      </c>
      <c r="J5" s="8">
        <f t="shared" si="0"/>
        <v>100000</v>
      </c>
      <c r="K5" s="9">
        <f t="shared" ref="K5" si="1">I5/$B$15</f>
        <v>0</v>
      </c>
      <c r="L5" s="9">
        <f>J5/$B$15</f>
        <v>0.24976147778871177</v>
      </c>
      <c r="M5" s="10"/>
    </row>
    <row r="6" spans="1:13" ht="15.75" customHeight="1" x14ac:dyDescent="0.35">
      <c r="A6" s="11" t="s">
        <v>17</v>
      </c>
      <c r="B6" s="12">
        <v>50000</v>
      </c>
      <c r="C6" s="13">
        <v>25000</v>
      </c>
      <c r="D6" s="14"/>
      <c r="E6" s="13">
        <v>15000</v>
      </c>
      <c r="F6" s="14"/>
      <c r="G6" s="13">
        <v>10000</v>
      </c>
      <c r="H6" s="14"/>
      <c r="I6" s="8">
        <f t="shared" ref="I6:J6" si="2">C6+E6+G6</f>
        <v>50000</v>
      </c>
      <c r="J6" s="8">
        <f t="shared" si="2"/>
        <v>0</v>
      </c>
      <c r="K6" s="9">
        <f t="shared" ref="K6:L6" si="3">I6/$B$15</f>
        <v>0.12488073889435589</v>
      </c>
      <c r="L6" s="9">
        <f t="shared" si="3"/>
        <v>0</v>
      </c>
      <c r="M6" s="11" t="s">
        <v>18</v>
      </c>
    </row>
    <row r="7" spans="1:13" ht="15.75" customHeight="1" x14ac:dyDescent="0.35">
      <c r="A7" s="11" t="s">
        <v>19</v>
      </c>
      <c r="B7" s="12">
        <v>15000</v>
      </c>
      <c r="C7" s="13">
        <v>0</v>
      </c>
      <c r="D7" s="14"/>
      <c r="E7" s="13">
        <v>0</v>
      </c>
      <c r="F7" s="14"/>
      <c r="G7" s="13">
        <v>15000</v>
      </c>
      <c r="H7" s="14"/>
      <c r="I7" s="8">
        <f t="shared" ref="I7:J7" si="4">C7+E7+G7</f>
        <v>15000</v>
      </c>
      <c r="J7" s="8">
        <f t="shared" si="4"/>
        <v>0</v>
      </c>
      <c r="K7" s="9">
        <f t="shared" ref="K7:L7" si="5">I7/$B$15</f>
        <v>3.746422166830677E-2</v>
      </c>
      <c r="L7" s="9">
        <f t="shared" si="5"/>
        <v>0</v>
      </c>
      <c r="M7" s="11" t="s">
        <v>20</v>
      </c>
    </row>
    <row r="8" spans="1:13" ht="15.75" customHeight="1" x14ac:dyDescent="0.35">
      <c r="A8" s="11" t="s">
        <v>21</v>
      </c>
      <c r="B8" s="12">
        <v>8382</v>
      </c>
      <c r="C8" s="13">
        <v>0</v>
      </c>
      <c r="D8" s="14"/>
      <c r="E8" s="13">
        <v>0</v>
      </c>
      <c r="F8" s="14"/>
      <c r="G8" s="13">
        <v>8382</v>
      </c>
      <c r="H8" s="14"/>
      <c r="I8" s="8">
        <f t="shared" ref="I8:J8" si="6">C8+E8+G8</f>
        <v>8382</v>
      </c>
      <c r="J8" s="8">
        <f t="shared" si="6"/>
        <v>0</v>
      </c>
      <c r="K8" s="9">
        <f t="shared" ref="K8:L8" si="7">I8/$B$15</f>
        <v>2.0935007068249821E-2</v>
      </c>
      <c r="L8" s="9">
        <f t="shared" si="7"/>
        <v>0</v>
      </c>
      <c r="M8" s="11" t="s">
        <v>18</v>
      </c>
    </row>
    <row r="9" spans="1:13" ht="15.75" customHeight="1" x14ac:dyDescent="0.35">
      <c r="A9" s="11" t="s">
        <v>22</v>
      </c>
      <c r="B9" s="12">
        <v>100000</v>
      </c>
      <c r="C9" s="13">
        <v>17722</v>
      </c>
      <c r="D9" s="14"/>
      <c r="E9" s="13">
        <v>60720</v>
      </c>
      <c r="F9" s="14"/>
      <c r="G9" s="13">
        <v>21558</v>
      </c>
      <c r="H9" s="14"/>
      <c r="I9" s="8">
        <f t="shared" ref="I9:J9" si="8">C9+E9+G9</f>
        <v>100000</v>
      </c>
      <c r="J9" s="8">
        <f t="shared" si="8"/>
        <v>0</v>
      </c>
      <c r="K9" s="9">
        <f t="shared" ref="K9:L9" si="9">I9/$B$15</f>
        <v>0.24976147778871177</v>
      </c>
      <c r="L9" s="9">
        <f t="shared" si="9"/>
        <v>0</v>
      </c>
      <c r="M9" s="11" t="s">
        <v>18</v>
      </c>
    </row>
    <row r="10" spans="1:13" ht="15.75" customHeight="1" x14ac:dyDescent="0.35">
      <c r="A10" s="11" t="s">
        <v>23</v>
      </c>
      <c r="B10" s="12">
        <v>45000</v>
      </c>
      <c r="C10" s="13">
        <v>0</v>
      </c>
      <c r="D10" s="14"/>
      <c r="E10" s="13">
        <v>0</v>
      </c>
      <c r="F10" s="14"/>
      <c r="G10" s="13">
        <v>45000</v>
      </c>
      <c r="H10" s="14"/>
      <c r="I10" s="8">
        <f t="shared" ref="I10:J10" si="10">C10+E10+G10</f>
        <v>45000</v>
      </c>
      <c r="J10" s="8">
        <f t="shared" si="10"/>
        <v>0</v>
      </c>
      <c r="K10" s="9">
        <f t="shared" ref="K10:L10" si="11">I10/$B$15</f>
        <v>0.1123926650049203</v>
      </c>
      <c r="L10" s="9">
        <f t="shared" si="11"/>
        <v>0</v>
      </c>
      <c r="M10" s="11" t="s">
        <v>24</v>
      </c>
    </row>
    <row r="11" spans="1:13" ht="15.75" customHeight="1" x14ac:dyDescent="0.35">
      <c r="A11" s="11" t="s">
        <v>25</v>
      </c>
      <c r="B11" s="12">
        <v>35000</v>
      </c>
      <c r="C11" s="13">
        <v>35000</v>
      </c>
      <c r="D11" s="14"/>
      <c r="E11" s="13">
        <v>0</v>
      </c>
      <c r="F11" s="14"/>
      <c r="G11" s="13">
        <v>0</v>
      </c>
      <c r="H11" s="14"/>
      <c r="I11" s="8">
        <f t="shared" ref="I11:J11" si="12">C11+E11+G11</f>
        <v>35000</v>
      </c>
      <c r="J11" s="8">
        <f t="shared" si="12"/>
        <v>0</v>
      </c>
      <c r="K11" s="9">
        <f t="shared" ref="K11:L11" si="13">I11/$B$15</f>
        <v>8.7416517226049123E-2</v>
      </c>
      <c r="L11" s="9">
        <f t="shared" si="13"/>
        <v>0</v>
      </c>
      <c r="M11" s="11" t="s">
        <v>18</v>
      </c>
    </row>
    <row r="12" spans="1:13" ht="15.75" customHeight="1" x14ac:dyDescent="0.35">
      <c r="A12" s="11" t="s">
        <v>26</v>
      </c>
      <c r="B12" s="12">
        <v>12000</v>
      </c>
      <c r="C12" s="13">
        <v>0</v>
      </c>
      <c r="D12" s="14"/>
      <c r="E12" s="13">
        <v>12000</v>
      </c>
      <c r="F12" s="14"/>
      <c r="G12" s="13">
        <v>0</v>
      </c>
      <c r="H12" s="14"/>
      <c r="I12" s="8">
        <f t="shared" ref="I12:J12" si="14">C12+E12+G12</f>
        <v>12000</v>
      </c>
      <c r="J12" s="8">
        <f t="shared" si="14"/>
        <v>0</v>
      </c>
      <c r="K12" s="9">
        <f t="shared" ref="K12:L12" si="15">I12/$B$15</f>
        <v>2.9971377334645413E-2</v>
      </c>
      <c r="L12" s="9">
        <f t="shared" si="15"/>
        <v>0</v>
      </c>
      <c r="M12" s="11" t="s">
        <v>27</v>
      </c>
    </row>
    <row r="13" spans="1:13" ht="15.75" customHeight="1" x14ac:dyDescent="0.35">
      <c r="A13" s="11" t="s">
        <v>28</v>
      </c>
      <c r="B13" s="12">
        <v>10000</v>
      </c>
      <c r="C13" s="13">
        <v>10000</v>
      </c>
      <c r="D13" s="14"/>
      <c r="E13" s="13">
        <v>0</v>
      </c>
      <c r="F13" s="14"/>
      <c r="G13" s="13">
        <v>0</v>
      </c>
      <c r="H13" s="14"/>
      <c r="I13" s="8">
        <f t="shared" ref="I13:J13" si="16">C13+E13+G13</f>
        <v>10000</v>
      </c>
      <c r="J13" s="8">
        <f t="shared" si="16"/>
        <v>0</v>
      </c>
      <c r="K13" s="9">
        <f t="shared" ref="K13:L13" si="17">I13/$B$15</f>
        <v>2.4976147778871177E-2</v>
      </c>
      <c r="L13" s="9">
        <f t="shared" si="17"/>
        <v>0</v>
      </c>
      <c r="M13" s="11" t="s">
        <v>29</v>
      </c>
    </row>
    <row r="14" spans="1:13" ht="15.75" customHeight="1" x14ac:dyDescent="0.35">
      <c r="A14" s="11" t="s">
        <v>30</v>
      </c>
      <c r="B14" s="12">
        <v>25000</v>
      </c>
      <c r="C14" s="13">
        <v>12500</v>
      </c>
      <c r="D14" s="14"/>
      <c r="E14" s="13">
        <v>12500</v>
      </c>
      <c r="F14" s="14"/>
      <c r="G14" s="13">
        <v>0</v>
      </c>
      <c r="H14" s="14"/>
      <c r="I14" s="8">
        <f t="shared" ref="I14:J14" si="18">C14+E14+G14</f>
        <v>25000</v>
      </c>
      <c r="J14" s="8">
        <f t="shared" si="18"/>
        <v>0</v>
      </c>
      <c r="K14" s="9">
        <f t="shared" ref="K14:L14" si="19">I14/$B$15</f>
        <v>6.2440369447177943E-2</v>
      </c>
      <c r="L14" s="9">
        <f t="shared" si="19"/>
        <v>0</v>
      </c>
      <c r="M14" s="11" t="s">
        <v>18</v>
      </c>
    </row>
    <row r="15" spans="1:13" ht="15.75" customHeight="1" x14ac:dyDescent="0.35">
      <c r="A15" s="15" t="s">
        <v>31</v>
      </c>
      <c r="B15" s="8">
        <f t="shared" ref="B15:J15" si="20">SUM(B5:B14)</f>
        <v>400382</v>
      </c>
      <c r="C15" s="8">
        <f t="shared" si="20"/>
        <v>100222</v>
      </c>
      <c r="D15" s="8">
        <f t="shared" si="20"/>
        <v>49275</v>
      </c>
      <c r="E15" s="8">
        <f t="shared" si="20"/>
        <v>100220</v>
      </c>
      <c r="F15" s="8">
        <f t="shared" si="20"/>
        <v>35050</v>
      </c>
      <c r="G15" s="8">
        <f t="shared" si="20"/>
        <v>99940</v>
      </c>
      <c r="H15" s="8">
        <f t="shared" si="20"/>
        <v>15675</v>
      </c>
      <c r="I15" s="8">
        <f t="shared" si="20"/>
        <v>300382</v>
      </c>
      <c r="J15" s="8">
        <f t="shared" si="20"/>
        <v>100000</v>
      </c>
      <c r="K15" s="9">
        <f t="shared" ref="K15:L15" si="21">I15/$B$15</f>
        <v>0.75023852221128817</v>
      </c>
      <c r="L15" s="9">
        <f t="shared" si="21"/>
        <v>0.24976147778871177</v>
      </c>
    </row>
    <row r="16" spans="1:13" ht="15.75" customHeight="1" x14ac:dyDescent="0.35">
      <c r="I16" s="16"/>
      <c r="J16" s="16"/>
    </row>
    <row r="17" spans="1:13" ht="15.75" customHeight="1" x14ac:dyDescent="0.3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ht="15.75" customHeight="1" x14ac:dyDescent="0.45">
      <c r="A18" s="17" t="s">
        <v>32</v>
      </c>
      <c r="B18" s="4"/>
      <c r="C18" s="45" t="s">
        <v>33</v>
      </c>
      <c r="D18" s="46"/>
      <c r="E18" s="47" t="s">
        <v>34</v>
      </c>
      <c r="F18" s="46"/>
      <c r="G18" s="47" t="s">
        <v>35</v>
      </c>
      <c r="H18" s="46"/>
      <c r="I18" s="4"/>
      <c r="J18" s="4"/>
      <c r="K18" s="4"/>
      <c r="L18" s="4"/>
      <c r="M18" s="18"/>
    </row>
    <row r="19" spans="1:13" ht="32" customHeight="1" x14ac:dyDescent="0.35">
      <c r="A19" s="1" t="s">
        <v>36</v>
      </c>
      <c r="B19" s="4" t="s">
        <v>4</v>
      </c>
      <c r="C19" s="4" t="s">
        <v>37</v>
      </c>
      <c r="D19" s="37" t="s">
        <v>38</v>
      </c>
      <c r="E19" s="4" t="s">
        <v>39</v>
      </c>
      <c r="F19" s="37" t="s">
        <v>40</v>
      </c>
      <c r="G19" s="4" t="s">
        <v>41</v>
      </c>
      <c r="H19" s="37" t="s">
        <v>42</v>
      </c>
      <c r="I19" s="2" t="s">
        <v>43</v>
      </c>
      <c r="J19" s="37" t="s">
        <v>44</v>
      </c>
      <c r="K19" s="2" t="s">
        <v>13</v>
      </c>
      <c r="L19" s="37" t="s">
        <v>14</v>
      </c>
      <c r="M19" s="41" t="s">
        <v>45</v>
      </c>
    </row>
    <row r="20" spans="1:13" ht="15.75" customHeight="1" x14ac:dyDescent="0.35">
      <c r="A20" s="11" t="s">
        <v>46</v>
      </c>
      <c r="B20" s="19">
        <v>22500</v>
      </c>
      <c r="C20" s="20">
        <v>7500</v>
      </c>
      <c r="D20" s="20">
        <v>0</v>
      </c>
      <c r="E20" s="20">
        <v>7500</v>
      </c>
      <c r="F20" s="20">
        <v>0</v>
      </c>
      <c r="G20" s="20">
        <v>7500</v>
      </c>
      <c r="H20" s="20">
        <v>0</v>
      </c>
      <c r="I20" s="21">
        <f t="shared" ref="I20:J20" si="22">C20+E20+G20</f>
        <v>22500</v>
      </c>
      <c r="J20" s="21">
        <f t="shared" si="22"/>
        <v>0</v>
      </c>
      <c r="K20" s="22">
        <f t="shared" ref="K20:L20" si="23">I20/$B$40</f>
        <v>5.6196332502460151E-2</v>
      </c>
      <c r="L20" s="22">
        <f t="shared" si="23"/>
        <v>0</v>
      </c>
      <c r="M20" s="23" t="s">
        <v>47</v>
      </c>
    </row>
    <row r="21" spans="1:13" ht="15.75" customHeight="1" x14ac:dyDescent="0.35">
      <c r="A21" s="11" t="s">
        <v>48</v>
      </c>
      <c r="B21" s="19">
        <v>36000</v>
      </c>
      <c r="C21" s="20">
        <v>7510</v>
      </c>
      <c r="D21" s="20">
        <v>8000</v>
      </c>
      <c r="E21" s="20">
        <v>7510</v>
      </c>
      <c r="F21" s="20">
        <v>3500</v>
      </c>
      <c r="G21" s="20">
        <v>7505</v>
      </c>
      <c r="H21" s="20">
        <v>1975</v>
      </c>
      <c r="I21" s="21">
        <f t="shared" ref="I21:J21" si="24">C21+E21+G21</f>
        <v>22525</v>
      </c>
      <c r="J21" s="21">
        <f t="shared" si="24"/>
        <v>13475</v>
      </c>
      <c r="K21" s="22">
        <f t="shared" ref="K21:L21" si="25">I21/$B$40</f>
        <v>5.625877287190733E-2</v>
      </c>
      <c r="L21" s="22">
        <f t="shared" si="25"/>
        <v>3.3655359132028911E-2</v>
      </c>
      <c r="M21" s="23" t="s">
        <v>49</v>
      </c>
    </row>
    <row r="22" spans="1:13" ht="15.75" customHeight="1" x14ac:dyDescent="0.35">
      <c r="A22" s="11" t="s">
        <v>50</v>
      </c>
      <c r="B22" s="19">
        <v>180000</v>
      </c>
      <c r="C22" s="20">
        <v>34500</v>
      </c>
      <c r="D22" s="20">
        <v>34025</v>
      </c>
      <c r="E22" s="20">
        <v>34500</v>
      </c>
      <c r="F22" s="20">
        <v>30300</v>
      </c>
      <c r="G22" s="20">
        <v>34225</v>
      </c>
      <c r="H22" s="20">
        <v>12450</v>
      </c>
      <c r="I22" s="21">
        <f t="shared" ref="I22:J22" si="26">C22+E22+G22</f>
        <v>103225</v>
      </c>
      <c r="J22" s="21">
        <f t="shared" si="26"/>
        <v>76775</v>
      </c>
      <c r="K22" s="22">
        <f t="shared" ref="K22:L22" si="27">I22/$B$40</f>
        <v>0.25781628544739771</v>
      </c>
      <c r="L22" s="22">
        <f t="shared" si="27"/>
        <v>0.19175437457228348</v>
      </c>
      <c r="M22" s="23" t="s">
        <v>51</v>
      </c>
    </row>
    <row r="23" spans="1:13" ht="15.75" customHeight="1" x14ac:dyDescent="0.35">
      <c r="A23" s="11" t="s">
        <v>52</v>
      </c>
      <c r="B23" s="19">
        <v>20736</v>
      </c>
      <c r="C23" s="20">
        <v>6912</v>
      </c>
      <c r="D23" s="20">
        <v>0</v>
      </c>
      <c r="E23" s="20">
        <v>6912</v>
      </c>
      <c r="F23" s="20">
        <v>0</v>
      </c>
      <c r="G23" s="20">
        <v>6912</v>
      </c>
      <c r="H23" s="20">
        <v>0</v>
      </c>
      <c r="I23" s="21">
        <f t="shared" ref="I23:J23" si="28">C23+E23+G23</f>
        <v>20736</v>
      </c>
      <c r="J23" s="21">
        <f t="shared" si="28"/>
        <v>0</v>
      </c>
      <c r="K23" s="22">
        <f t="shared" ref="K23:L23" si="29">I23/$B$40</f>
        <v>5.1790540034267273E-2</v>
      </c>
      <c r="L23" s="22">
        <f t="shared" si="29"/>
        <v>0</v>
      </c>
      <c r="M23" s="23" t="s">
        <v>53</v>
      </c>
    </row>
    <row r="24" spans="1:13" ht="15.75" customHeight="1" x14ac:dyDescent="0.35">
      <c r="A24" s="11" t="s">
        <v>52</v>
      </c>
      <c r="B24" s="19">
        <v>20736</v>
      </c>
      <c r="C24" s="20">
        <v>6912</v>
      </c>
      <c r="D24" s="20">
        <v>0</v>
      </c>
      <c r="E24" s="20">
        <v>6912</v>
      </c>
      <c r="F24" s="20">
        <v>0</v>
      </c>
      <c r="G24" s="20">
        <v>6912</v>
      </c>
      <c r="H24" s="20">
        <v>0</v>
      </c>
      <c r="I24" s="21">
        <f t="shared" ref="I24:J24" si="30">C24+E24+G24</f>
        <v>20736</v>
      </c>
      <c r="J24" s="21">
        <f t="shared" si="30"/>
        <v>0</v>
      </c>
      <c r="K24" s="22">
        <f t="shared" ref="K24:L24" si="31">I24/$B$40</f>
        <v>5.1790540034267273E-2</v>
      </c>
      <c r="L24" s="22">
        <f t="shared" si="31"/>
        <v>0</v>
      </c>
      <c r="M24" s="23" t="s">
        <v>53</v>
      </c>
    </row>
    <row r="25" spans="1:13" ht="15.75" customHeight="1" x14ac:dyDescent="0.35">
      <c r="A25" s="11" t="s">
        <v>54</v>
      </c>
      <c r="B25" s="19">
        <v>14095</v>
      </c>
      <c r="C25" s="20">
        <v>4699</v>
      </c>
      <c r="D25" s="20">
        <v>0</v>
      </c>
      <c r="E25" s="20">
        <v>4698</v>
      </c>
      <c r="F25" s="20">
        <v>0</v>
      </c>
      <c r="G25" s="20">
        <v>4698</v>
      </c>
      <c r="H25" s="20">
        <v>0</v>
      </c>
      <c r="I25" s="21">
        <f t="shared" ref="I25:J25" si="32">C25+E25+G25</f>
        <v>14095</v>
      </c>
      <c r="J25" s="21">
        <f t="shared" si="32"/>
        <v>0</v>
      </c>
      <c r="K25" s="22">
        <f t="shared" ref="K25:L25" si="33">I25/$B$40</f>
        <v>3.5203880294318923E-2</v>
      </c>
      <c r="L25" s="22">
        <f t="shared" si="33"/>
        <v>0</v>
      </c>
      <c r="M25" s="23"/>
    </row>
    <row r="26" spans="1:13" ht="15.75" customHeight="1" x14ac:dyDescent="0.35">
      <c r="A26" s="11" t="s">
        <v>55</v>
      </c>
      <c r="B26" s="19">
        <v>34035</v>
      </c>
      <c r="C26" s="20">
        <v>11345</v>
      </c>
      <c r="D26" s="20">
        <v>0</v>
      </c>
      <c r="E26" s="20">
        <v>11345</v>
      </c>
      <c r="F26" s="20">
        <v>0</v>
      </c>
      <c r="G26" s="20">
        <v>11345</v>
      </c>
      <c r="H26" s="20">
        <v>0</v>
      </c>
      <c r="I26" s="21">
        <f t="shared" ref="I26:J26" si="34">C26+E26+G26</f>
        <v>34035</v>
      </c>
      <c r="J26" s="21">
        <f t="shared" si="34"/>
        <v>0</v>
      </c>
      <c r="K26" s="22">
        <f t="shared" ref="K26:L26" si="35">I26/$B$40</f>
        <v>8.5006318965388059E-2</v>
      </c>
      <c r="L26" s="22">
        <f t="shared" si="35"/>
        <v>0</v>
      </c>
      <c r="M26" s="23"/>
    </row>
    <row r="27" spans="1:13" ht="15.75" customHeight="1" x14ac:dyDescent="0.35">
      <c r="A27" s="15" t="s">
        <v>56</v>
      </c>
      <c r="B27" s="24">
        <f t="shared" ref="B27:H27" si="36">SUM(B20:B26)</f>
        <v>328102</v>
      </c>
      <c r="C27" s="24">
        <f t="shared" si="36"/>
        <v>79378</v>
      </c>
      <c r="D27" s="24">
        <f t="shared" si="36"/>
        <v>42025</v>
      </c>
      <c r="E27" s="24">
        <f t="shared" si="36"/>
        <v>79377</v>
      </c>
      <c r="F27" s="24">
        <f t="shared" si="36"/>
        <v>33800</v>
      </c>
      <c r="G27" s="24">
        <f t="shared" si="36"/>
        <v>79097</v>
      </c>
      <c r="H27" s="24">
        <f t="shared" si="36"/>
        <v>14425</v>
      </c>
      <c r="I27" s="21">
        <f t="shared" ref="I27:J27" si="37">C27+E27+G27</f>
        <v>237852</v>
      </c>
      <c r="J27" s="21">
        <f t="shared" si="37"/>
        <v>90250</v>
      </c>
      <c r="K27" s="22">
        <f t="shared" ref="K27:L27" si="38">I27/$B$40</f>
        <v>0.59406267015000669</v>
      </c>
      <c r="L27" s="22">
        <f t="shared" si="38"/>
        <v>0.22540973370431239</v>
      </c>
      <c r="M27" s="23"/>
    </row>
    <row r="28" spans="1:13" ht="15.75" customHeight="1" x14ac:dyDescent="0.35">
      <c r="B28" s="25"/>
      <c r="C28" s="26"/>
      <c r="D28" s="26"/>
      <c r="E28" s="26"/>
      <c r="F28" s="26"/>
      <c r="G28" s="26"/>
      <c r="H28" s="26"/>
      <c r="I28" s="27"/>
      <c r="J28" s="27"/>
      <c r="K28" s="28"/>
      <c r="L28" s="28"/>
    </row>
    <row r="29" spans="1:13" ht="15.75" customHeight="1" x14ac:dyDescent="0.45">
      <c r="A29" s="1"/>
      <c r="B29" s="4"/>
      <c r="C29" s="45" t="s">
        <v>33</v>
      </c>
      <c r="D29" s="46"/>
      <c r="E29" s="47" t="s">
        <v>34</v>
      </c>
      <c r="F29" s="46"/>
      <c r="G29" s="47" t="s">
        <v>35</v>
      </c>
      <c r="H29" s="46"/>
      <c r="I29" s="4"/>
      <c r="J29" s="4"/>
      <c r="K29" s="4"/>
      <c r="L29" s="4"/>
      <c r="M29" s="18"/>
    </row>
    <row r="30" spans="1:13" ht="35" customHeight="1" x14ac:dyDescent="0.35">
      <c r="A30" s="1" t="s">
        <v>57</v>
      </c>
      <c r="B30" s="4" t="s">
        <v>4</v>
      </c>
      <c r="C30" s="4" t="s">
        <v>37</v>
      </c>
      <c r="D30" s="37" t="s">
        <v>38</v>
      </c>
      <c r="E30" s="4" t="s">
        <v>39</v>
      </c>
      <c r="F30" s="37" t="s">
        <v>40</v>
      </c>
      <c r="G30" s="4" t="s">
        <v>41</v>
      </c>
      <c r="H30" s="37" t="s">
        <v>42</v>
      </c>
      <c r="I30" s="2" t="s">
        <v>43</v>
      </c>
      <c r="J30" s="37" t="s">
        <v>44</v>
      </c>
      <c r="K30" s="2" t="s">
        <v>13</v>
      </c>
      <c r="L30" s="37" t="s">
        <v>14</v>
      </c>
      <c r="M30" s="41" t="s">
        <v>58</v>
      </c>
    </row>
    <row r="31" spans="1:13" ht="15.75" customHeight="1" x14ac:dyDescent="0.35">
      <c r="A31" s="11" t="s">
        <v>59</v>
      </c>
      <c r="B31" s="19">
        <v>6000</v>
      </c>
      <c r="C31" s="20">
        <v>0</v>
      </c>
      <c r="D31" s="20">
        <v>6000</v>
      </c>
      <c r="E31" s="20">
        <v>0</v>
      </c>
      <c r="F31" s="20">
        <v>0</v>
      </c>
      <c r="G31" s="20">
        <v>0</v>
      </c>
      <c r="H31" s="20">
        <v>0</v>
      </c>
      <c r="I31" s="21">
        <f t="shared" ref="I31:J31" si="39">C31+E31+G31</f>
        <v>0</v>
      </c>
      <c r="J31" s="21">
        <f t="shared" si="39"/>
        <v>6000</v>
      </c>
      <c r="K31" s="22">
        <f t="shared" ref="K31:L31" si="40">I31/$B$40</f>
        <v>0</v>
      </c>
      <c r="L31" s="22">
        <f t="shared" si="40"/>
        <v>1.4985688667322706E-2</v>
      </c>
      <c r="M31" s="23" t="s">
        <v>60</v>
      </c>
    </row>
    <row r="32" spans="1:13" ht="15.75" customHeight="1" x14ac:dyDescent="0.35">
      <c r="A32" s="11" t="s">
        <v>61</v>
      </c>
      <c r="B32" s="19">
        <v>3750</v>
      </c>
      <c r="C32" s="20">
        <v>0</v>
      </c>
      <c r="D32" s="20">
        <v>1250</v>
      </c>
      <c r="E32" s="20">
        <v>0</v>
      </c>
      <c r="F32" s="20">
        <v>1250</v>
      </c>
      <c r="G32" s="20">
        <v>0</v>
      </c>
      <c r="H32" s="20">
        <v>1250</v>
      </c>
      <c r="I32" s="21">
        <f t="shared" ref="I32:J32" si="41">C32+E32+G32</f>
        <v>0</v>
      </c>
      <c r="J32" s="21">
        <f t="shared" si="41"/>
        <v>3750</v>
      </c>
      <c r="K32" s="22">
        <f t="shared" ref="K32:L32" si="42">I32/$B$40</f>
        <v>0</v>
      </c>
      <c r="L32" s="22">
        <f t="shared" si="42"/>
        <v>9.3660554170766925E-3</v>
      </c>
      <c r="M32" s="23" t="s">
        <v>62</v>
      </c>
    </row>
    <row r="33" spans="1:31" ht="15.75" customHeight="1" x14ac:dyDescent="0.35">
      <c r="A33" s="11" t="s">
        <v>63</v>
      </c>
      <c r="B33" s="19">
        <v>21600</v>
      </c>
      <c r="C33" s="20">
        <v>7200</v>
      </c>
      <c r="D33" s="20">
        <v>0</v>
      </c>
      <c r="E33" s="20">
        <v>7200</v>
      </c>
      <c r="F33" s="20">
        <v>0</v>
      </c>
      <c r="G33" s="20">
        <v>7200</v>
      </c>
      <c r="H33" s="20">
        <v>0</v>
      </c>
      <c r="I33" s="21">
        <f t="shared" ref="I33:J33" si="43">C33+E33+G33</f>
        <v>21600</v>
      </c>
      <c r="J33" s="21">
        <f t="shared" si="43"/>
        <v>0</v>
      </c>
      <c r="K33" s="22">
        <f t="shared" ref="K33:L33" si="44">I33/$B$40</f>
        <v>5.3948479202361746E-2</v>
      </c>
      <c r="L33" s="22">
        <f t="shared" si="44"/>
        <v>0</v>
      </c>
      <c r="M33" s="23" t="s">
        <v>64</v>
      </c>
    </row>
    <row r="34" spans="1:31" ht="15.75" customHeight="1" x14ac:dyDescent="0.35">
      <c r="A34" s="11" t="s">
        <v>65</v>
      </c>
      <c r="B34" s="19">
        <v>37080</v>
      </c>
      <c r="C34" s="20">
        <v>12360</v>
      </c>
      <c r="D34" s="20">
        <v>0</v>
      </c>
      <c r="E34" s="20">
        <v>12360</v>
      </c>
      <c r="F34" s="20">
        <v>0</v>
      </c>
      <c r="G34" s="20">
        <v>12360</v>
      </c>
      <c r="H34" s="20">
        <v>0</v>
      </c>
      <c r="I34" s="21">
        <f t="shared" ref="I34:J34" si="45">C34+E34+G34</f>
        <v>37080</v>
      </c>
      <c r="J34" s="21">
        <f t="shared" si="45"/>
        <v>0</v>
      </c>
      <c r="K34" s="22">
        <f t="shared" ref="K34:L34" si="46">I34/$B$40</f>
        <v>9.2611555964054335E-2</v>
      </c>
      <c r="L34" s="22">
        <f t="shared" si="46"/>
        <v>0</v>
      </c>
      <c r="M34" s="23" t="s">
        <v>66</v>
      </c>
    </row>
    <row r="35" spans="1:31" ht="15.75" customHeight="1" x14ac:dyDescent="0.35">
      <c r="A35" s="11" t="s">
        <v>67</v>
      </c>
      <c r="B35" s="19">
        <v>3850</v>
      </c>
      <c r="C35" s="20">
        <v>1284</v>
      </c>
      <c r="D35" s="20">
        <v>0</v>
      </c>
      <c r="E35" s="20">
        <v>1283</v>
      </c>
      <c r="F35" s="20">
        <v>0</v>
      </c>
      <c r="G35" s="20">
        <v>1283</v>
      </c>
      <c r="H35" s="20">
        <v>0</v>
      </c>
      <c r="I35" s="21">
        <f t="shared" ref="I35:J35" si="47">C35+E35+G35</f>
        <v>3850</v>
      </c>
      <c r="J35" s="21">
        <f t="shared" si="47"/>
        <v>0</v>
      </c>
      <c r="K35" s="22">
        <f t="shared" ref="K35:L35" si="48">I35/$B$40</f>
        <v>9.6158168948654033E-3</v>
      </c>
      <c r="L35" s="22">
        <f t="shared" si="48"/>
        <v>0</v>
      </c>
      <c r="M35" s="23"/>
    </row>
    <row r="36" spans="1:31" ht="15.75" customHeight="1" x14ac:dyDescent="0.35">
      <c r="A36" s="15" t="s">
        <v>68</v>
      </c>
      <c r="B36" s="8">
        <f t="shared" ref="B36:J36" si="49">SUM(B31:B35)</f>
        <v>72280</v>
      </c>
      <c r="C36" s="8">
        <f t="shared" si="49"/>
        <v>20844</v>
      </c>
      <c r="D36" s="8">
        <f t="shared" si="49"/>
        <v>7250</v>
      </c>
      <c r="E36" s="8">
        <f t="shared" si="49"/>
        <v>20843</v>
      </c>
      <c r="F36" s="29">
        <f t="shared" si="49"/>
        <v>1250</v>
      </c>
      <c r="G36" s="8">
        <f t="shared" si="49"/>
        <v>20843</v>
      </c>
      <c r="H36" s="8">
        <f t="shared" si="49"/>
        <v>1250</v>
      </c>
      <c r="I36" s="30">
        <f t="shared" si="49"/>
        <v>62530</v>
      </c>
      <c r="J36" s="21">
        <f t="shared" si="49"/>
        <v>9750</v>
      </c>
      <c r="K36" s="22">
        <f t="shared" ref="K36:L36" si="50">I36/$B$40</f>
        <v>0.15617585206128148</v>
      </c>
      <c r="L36" s="22">
        <f t="shared" si="50"/>
        <v>2.4351744084399399E-2</v>
      </c>
      <c r="M36" s="31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ht="15.75" customHeight="1" x14ac:dyDescent="0.35">
      <c r="B37" s="25"/>
      <c r="C37" s="26"/>
      <c r="D37" s="26"/>
      <c r="E37" s="26"/>
      <c r="F37" s="26"/>
      <c r="G37" s="26"/>
      <c r="H37" s="26"/>
      <c r="I37" s="27"/>
      <c r="J37" s="27"/>
      <c r="K37" s="28"/>
      <c r="L37" s="28"/>
    </row>
    <row r="38" spans="1:31" ht="15.75" customHeight="1" x14ac:dyDescent="0.45">
      <c r="B38" s="4"/>
      <c r="C38" s="45" t="s">
        <v>33</v>
      </c>
      <c r="D38" s="46"/>
      <c r="E38" s="47" t="s">
        <v>34</v>
      </c>
      <c r="F38" s="46"/>
      <c r="G38" s="47" t="s">
        <v>35</v>
      </c>
      <c r="H38" s="46"/>
      <c r="I38" s="4"/>
      <c r="J38" s="4"/>
      <c r="K38" s="4"/>
      <c r="L38" s="4"/>
      <c r="M38" s="18"/>
    </row>
    <row r="39" spans="1:31" ht="31" customHeight="1" x14ac:dyDescent="0.35">
      <c r="B39" s="4" t="s">
        <v>4</v>
      </c>
      <c r="C39" s="4" t="s">
        <v>37</v>
      </c>
      <c r="D39" s="37" t="s">
        <v>38</v>
      </c>
      <c r="E39" s="4" t="s">
        <v>39</v>
      </c>
      <c r="F39" s="37" t="s">
        <v>40</v>
      </c>
      <c r="G39" s="4" t="s">
        <v>41</v>
      </c>
      <c r="H39" s="37" t="s">
        <v>42</v>
      </c>
      <c r="I39" s="2" t="s">
        <v>43</v>
      </c>
      <c r="J39" s="37" t="s">
        <v>44</v>
      </c>
      <c r="K39" s="2" t="s">
        <v>13</v>
      </c>
      <c r="L39" s="37" t="s">
        <v>14</v>
      </c>
      <c r="M39" s="18"/>
    </row>
    <row r="40" spans="1:31" ht="15.75" customHeight="1" x14ac:dyDescent="0.35">
      <c r="A40" s="16" t="s">
        <v>69</v>
      </c>
      <c r="B40" s="8">
        <f t="shared" ref="B40:J40" si="51">B27+B36</f>
        <v>400382</v>
      </c>
      <c r="C40" s="8">
        <f t="shared" si="51"/>
        <v>100222</v>
      </c>
      <c r="D40" s="8">
        <f t="shared" si="51"/>
        <v>49275</v>
      </c>
      <c r="E40" s="8">
        <f t="shared" si="51"/>
        <v>100220</v>
      </c>
      <c r="F40" s="8">
        <f t="shared" si="51"/>
        <v>35050</v>
      </c>
      <c r="G40" s="8">
        <f t="shared" si="51"/>
        <v>99940</v>
      </c>
      <c r="H40" s="8">
        <f t="shared" si="51"/>
        <v>15675</v>
      </c>
      <c r="I40" s="8">
        <f t="shared" si="51"/>
        <v>300382</v>
      </c>
      <c r="J40" s="8">
        <f t="shared" si="51"/>
        <v>100000</v>
      </c>
      <c r="K40" s="9">
        <f>I40/B40</f>
        <v>0.75023852221128817</v>
      </c>
      <c r="L40" s="9">
        <f>J40/B40</f>
        <v>0.24976147778871177</v>
      </c>
    </row>
    <row r="41" spans="1:31" ht="15.75" customHeight="1" x14ac:dyDescent="0.35">
      <c r="I41" s="16"/>
      <c r="J41" s="16"/>
      <c r="K41" s="16"/>
      <c r="L41" s="16"/>
    </row>
    <row r="42" spans="1:31" ht="15.75" customHeight="1" x14ac:dyDescent="0.35">
      <c r="I42" s="16"/>
      <c r="J42" s="16"/>
      <c r="K42" s="16"/>
      <c r="L42" s="16"/>
    </row>
    <row r="43" spans="1:31" ht="15.75" customHeight="1" x14ac:dyDescent="0.35">
      <c r="A43" s="16" t="s">
        <v>70</v>
      </c>
      <c r="B43" s="27">
        <f t="shared" ref="B43:J43" si="52">B15-B40</f>
        <v>0</v>
      </c>
      <c r="C43" s="27">
        <f t="shared" si="52"/>
        <v>0</v>
      </c>
      <c r="D43" s="27">
        <f t="shared" si="52"/>
        <v>0</v>
      </c>
      <c r="E43" s="27">
        <f t="shared" si="52"/>
        <v>0</v>
      </c>
      <c r="F43" s="27">
        <f t="shared" si="52"/>
        <v>0</v>
      </c>
      <c r="G43" s="27">
        <f t="shared" si="52"/>
        <v>0</v>
      </c>
      <c r="H43" s="27">
        <f t="shared" si="52"/>
        <v>0</v>
      </c>
      <c r="I43" s="27">
        <f t="shared" si="52"/>
        <v>0</v>
      </c>
      <c r="J43" s="27">
        <f t="shared" si="52"/>
        <v>0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15.75" customHeight="1" x14ac:dyDescent="0.35">
      <c r="A44" s="33" t="s">
        <v>71</v>
      </c>
      <c r="I44" s="16"/>
      <c r="J44" s="16"/>
    </row>
    <row r="45" spans="1:31" ht="15.75" customHeight="1" x14ac:dyDescent="0.35">
      <c r="I45" s="16"/>
      <c r="J45" s="16"/>
    </row>
    <row r="46" spans="1:31" ht="15.75" customHeight="1" x14ac:dyDescent="0.35">
      <c r="I46" s="16"/>
      <c r="J46" s="16"/>
    </row>
    <row r="47" spans="1:31" ht="15.75" customHeight="1" x14ac:dyDescent="0.35">
      <c r="I47" s="16"/>
      <c r="J47" s="16"/>
    </row>
    <row r="48" spans="1:31" ht="15.75" customHeight="1" x14ac:dyDescent="0.35">
      <c r="I48" s="16"/>
      <c r="J48" s="16"/>
    </row>
    <row r="49" spans="9:10" ht="15.75" customHeight="1" x14ac:dyDescent="0.35">
      <c r="I49" s="16"/>
      <c r="J49" s="16"/>
    </row>
    <row r="50" spans="9:10" ht="15.75" customHeight="1" x14ac:dyDescent="0.35">
      <c r="I50" s="16"/>
      <c r="J50" s="16"/>
    </row>
    <row r="51" spans="9:10" ht="15.75" customHeight="1" x14ac:dyDescent="0.35">
      <c r="I51" s="16"/>
      <c r="J51" s="16"/>
    </row>
    <row r="52" spans="9:10" ht="15.75" customHeight="1" x14ac:dyDescent="0.35">
      <c r="I52" s="16"/>
      <c r="J52" s="16"/>
    </row>
    <row r="53" spans="9:10" ht="15.75" customHeight="1" x14ac:dyDescent="0.35">
      <c r="I53" s="16"/>
      <c r="J53" s="16"/>
    </row>
    <row r="54" spans="9:10" ht="15.75" customHeight="1" x14ac:dyDescent="0.35">
      <c r="I54" s="16"/>
      <c r="J54" s="16"/>
    </row>
    <row r="55" spans="9:10" ht="15.75" customHeight="1" x14ac:dyDescent="0.35">
      <c r="I55" s="16"/>
      <c r="J55" s="16"/>
    </row>
    <row r="56" spans="9:10" ht="15.75" customHeight="1" x14ac:dyDescent="0.35">
      <c r="I56" s="16"/>
      <c r="J56" s="16"/>
    </row>
    <row r="57" spans="9:10" ht="15.75" customHeight="1" x14ac:dyDescent="0.35">
      <c r="I57" s="16"/>
      <c r="J57" s="16"/>
    </row>
    <row r="58" spans="9:10" ht="15.75" customHeight="1" x14ac:dyDescent="0.35">
      <c r="I58" s="16"/>
      <c r="J58" s="16"/>
    </row>
    <row r="59" spans="9:10" ht="15.75" customHeight="1" x14ac:dyDescent="0.35">
      <c r="I59" s="16"/>
      <c r="J59" s="16"/>
    </row>
    <row r="60" spans="9:10" ht="15.75" customHeight="1" x14ac:dyDescent="0.35">
      <c r="I60" s="16"/>
      <c r="J60" s="16"/>
    </row>
    <row r="61" spans="9:10" ht="15.75" customHeight="1" x14ac:dyDescent="0.35">
      <c r="I61" s="16"/>
      <c r="J61" s="16"/>
    </row>
    <row r="62" spans="9:10" ht="15.75" customHeight="1" x14ac:dyDescent="0.35">
      <c r="I62" s="16"/>
      <c r="J62" s="16"/>
    </row>
    <row r="63" spans="9:10" ht="15.75" customHeight="1" x14ac:dyDescent="0.35">
      <c r="I63" s="16"/>
      <c r="J63" s="16"/>
    </row>
    <row r="64" spans="9:10" ht="15.75" customHeight="1" x14ac:dyDescent="0.35">
      <c r="I64" s="16"/>
      <c r="J64" s="16"/>
    </row>
    <row r="65" spans="9:10" ht="15.75" customHeight="1" x14ac:dyDescent="0.35">
      <c r="I65" s="16"/>
      <c r="J65" s="16"/>
    </row>
    <row r="66" spans="9:10" ht="15.75" customHeight="1" x14ac:dyDescent="0.35">
      <c r="I66" s="16"/>
      <c r="J66" s="16"/>
    </row>
    <row r="67" spans="9:10" ht="15.75" customHeight="1" x14ac:dyDescent="0.35">
      <c r="I67" s="16"/>
      <c r="J67" s="16"/>
    </row>
    <row r="68" spans="9:10" ht="15.75" customHeight="1" x14ac:dyDescent="0.35">
      <c r="I68" s="16"/>
      <c r="J68" s="16"/>
    </row>
    <row r="69" spans="9:10" ht="15.75" customHeight="1" x14ac:dyDescent="0.35">
      <c r="I69" s="16"/>
      <c r="J69" s="16"/>
    </row>
    <row r="70" spans="9:10" ht="15.75" customHeight="1" x14ac:dyDescent="0.35">
      <c r="I70" s="16"/>
      <c r="J70" s="16"/>
    </row>
    <row r="71" spans="9:10" ht="15.75" customHeight="1" x14ac:dyDescent="0.35">
      <c r="I71" s="16"/>
      <c r="J71" s="16"/>
    </row>
    <row r="72" spans="9:10" ht="15.75" customHeight="1" x14ac:dyDescent="0.35">
      <c r="I72" s="16"/>
      <c r="J72" s="16"/>
    </row>
    <row r="73" spans="9:10" ht="15.75" customHeight="1" x14ac:dyDescent="0.35">
      <c r="I73" s="16"/>
      <c r="J73" s="16"/>
    </row>
    <row r="74" spans="9:10" ht="15.75" customHeight="1" x14ac:dyDescent="0.35">
      <c r="I74" s="16"/>
      <c r="J74" s="16"/>
    </row>
    <row r="75" spans="9:10" ht="15.75" customHeight="1" x14ac:dyDescent="0.35">
      <c r="I75" s="16"/>
      <c r="J75" s="16"/>
    </row>
    <row r="76" spans="9:10" ht="15.75" customHeight="1" x14ac:dyDescent="0.35">
      <c r="I76" s="16"/>
      <c r="J76" s="16"/>
    </row>
    <row r="77" spans="9:10" ht="15.75" customHeight="1" x14ac:dyDescent="0.35">
      <c r="I77" s="16"/>
      <c r="J77" s="16"/>
    </row>
    <row r="78" spans="9:10" ht="15.75" customHeight="1" x14ac:dyDescent="0.35">
      <c r="I78" s="16"/>
      <c r="J78" s="16"/>
    </row>
    <row r="79" spans="9:10" ht="15.75" customHeight="1" x14ac:dyDescent="0.35">
      <c r="I79" s="16"/>
      <c r="J79" s="16"/>
    </row>
    <row r="80" spans="9:10" ht="15.75" customHeight="1" x14ac:dyDescent="0.35">
      <c r="I80" s="16"/>
      <c r="J80" s="16"/>
    </row>
    <row r="81" spans="9:10" ht="15.75" customHeight="1" x14ac:dyDescent="0.35">
      <c r="I81" s="16"/>
      <c r="J81" s="16"/>
    </row>
    <row r="82" spans="9:10" ht="15.75" customHeight="1" x14ac:dyDescent="0.35">
      <c r="I82" s="16"/>
      <c r="J82" s="16"/>
    </row>
    <row r="83" spans="9:10" ht="15.75" customHeight="1" x14ac:dyDescent="0.35">
      <c r="I83" s="16"/>
      <c r="J83" s="16"/>
    </row>
    <row r="84" spans="9:10" ht="15.75" customHeight="1" x14ac:dyDescent="0.35">
      <c r="I84" s="16"/>
      <c r="J84" s="16"/>
    </row>
    <row r="85" spans="9:10" ht="15.75" customHeight="1" x14ac:dyDescent="0.35">
      <c r="I85" s="16"/>
      <c r="J85" s="16"/>
    </row>
    <row r="86" spans="9:10" ht="15.75" customHeight="1" x14ac:dyDescent="0.35">
      <c r="I86" s="16"/>
      <c r="J86" s="16"/>
    </row>
    <row r="87" spans="9:10" ht="15.75" customHeight="1" x14ac:dyDescent="0.35">
      <c r="I87" s="16"/>
      <c r="J87" s="16"/>
    </row>
    <row r="88" spans="9:10" ht="15.75" customHeight="1" x14ac:dyDescent="0.35">
      <c r="I88" s="16"/>
      <c r="J88" s="16"/>
    </row>
    <row r="89" spans="9:10" ht="15.75" customHeight="1" x14ac:dyDescent="0.35">
      <c r="I89" s="16"/>
      <c r="J89" s="16"/>
    </row>
    <row r="90" spans="9:10" ht="15.75" customHeight="1" x14ac:dyDescent="0.35">
      <c r="I90" s="16"/>
      <c r="J90" s="16"/>
    </row>
    <row r="91" spans="9:10" ht="15.75" customHeight="1" x14ac:dyDescent="0.35">
      <c r="I91" s="16"/>
      <c r="J91" s="16"/>
    </row>
    <row r="92" spans="9:10" ht="15.75" customHeight="1" x14ac:dyDescent="0.35">
      <c r="I92" s="16"/>
      <c r="J92" s="16"/>
    </row>
    <row r="93" spans="9:10" ht="15.75" customHeight="1" x14ac:dyDescent="0.35">
      <c r="I93" s="16"/>
      <c r="J93" s="16"/>
    </row>
    <row r="94" spans="9:10" ht="15.75" customHeight="1" x14ac:dyDescent="0.35">
      <c r="I94" s="16"/>
      <c r="J94" s="16"/>
    </row>
    <row r="95" spans="9:10" ht="15.75" customHeight="1" x14ac:dyDescent="0.35">
      <c r="I95" s="16"/>
      <c r="J95" s="16"/>
    </row>
    <row r="96" spans="9:10" ht="15.75" customHeight="1" x14ac:dyDescent="0.35">
      <c r="I96" s="16"/>
      <c r="J96" s="16"/>
    </row>
    <row r="97" spans="9:10" ht="15.75" customHeight="1" x14ac:dyDescent="0.35">
      <c r="I97" s="16"/>
      <c r="J97" s="16"/>
    </row>
    <row r="98" spans="9:10" ht="15.75" customHeight="1" x14ac:dyDescent="0.35">
      <c r="I98" s="16"/>
      <c r="J98" s="16"/>
    </row>
    <row r="99" spans="9:10" ht="15.75" customHeight="1" x14ac:dyDescent="0.35">
      <c r="I99" s="16"/>
      <c r="J99" s="16"/>
    </row>
    <row r="100" spans="9:10" ht="15.75" customHeight="1" x14ac:dyDescent="0.35">
      <c r="I100" s="16"/>
      <c r="J100" s="16"/>
    </row>
    <row r="101" spans="9:10" ht="15.75" customHeight="1" x14ac:dyDescent="0.35">
      <c r="I101" s="16"/>
      <c r="J101" s="16"/>
    </row>
    <row r="102" spans="9:10" ht="15.75" customHeight="1" x14ac:dyDescent="0.35">
      <c r="I102" s="16"/>
      <c r="J102" s="16"/>
    </row>
    <row r="103" spans="9:10" ht="15.75" customHeight="1" x14ac:dyDescent="0.35">
      <c r="I103" s="16"/>
      <c r="J103" s="16"/>
    </row>
    <row r="104" spans="9:10" ht="15.75" customHeight="1" x14ac:dyDescent="0.35">
      <c r="I104" s="16"/>
      <c r="J104" s="16"/>
    </row>
    <row r="105" spans="9:10" ht="15.75" customHeight="1" x14ac:dyDescent="0.35">
      <c r="I105" s="16"/>
      <c r="J105" s="16"/>
    </row>
    <row r="106" spans="9:10" ht="15.75" customHeight="1" x14ac:dyDescent="0.35">
      <c r="I106" s="16"/>
      <c r="J106" s="16"/>
    </row>
    <row r="107" spans="9:10" ht="15.75" customHeight="1" x14ac:dyDescent="0.35">
      <c r="I107" s="16"/>
      <c r="J107" s="16"/>
    </row>
    <row r="108" spans="9:10" ht="15.75" customHeight="1" x14ac:dyDescent="0.35">
      <c r="I108" s="16"/>
      <c r="J108" s="16"/>
    </row>
    <row r="109" spans="9:10" ht="15.75" customHeight="1" x14ac:dyDescent="0.35">
      <c r="I109" s="16"/>
      <c r="J109" s="16"/>
    </row>
    <row r="110" spans="9:10" ht="15.75" customHeight="1" x14ac:dyDescent="0.35">
      <c r="I110" s="16"/>
      <c r="J110" s="16"/>
    </row>
    <row r="111" spans="9:10" ht="15.75" customHeight="1" x14ac:dyDescent="0.35">
      <c r="I111" s="16"/>
      <c r="J111" s="16"/>
    </row>
    <row r="112" spans="9:10" ht="15.75" customHeight="1" x14ac:dyDescent="0.35">
      <c r="I112" s="16"/>
      <c r="J112" s="16"/>
    </row>
    <row r="113" spans="9:10" ht="15.75" customHeight="1" x14ac:dyDescent="0.35">
      <c r="I113" s="16"/>
      <c r="J113" s="16"/>
    </row>
    <row r="114" spans="9:10" ht="15.75" customHeight="1" x14ac:dyDescent="0.35">
      <c r="I114" s="16"/>
      <c r="J114" s="16"/>
    </row>
    <row r="115" spans="9:10" ht="15.75" customHeight="1" x14ac:dyDescent="0.35">
      <c r="I115" s="16"/>
      <c r="J115" s="16"/>
    </row>
    <row r="116" spans="9:10" ht="15.75" customHeight="1" x14ac:dyDescent="0.35">
      <c r="I116" s="16"/>
      <c r="J116" s="16"/>
    </row>
    <row r="117" spans="9:10" ht="15.75" customHeight="1" x14ac:dyDescent="0.35">
      <c r="I117" s="16"/>
      <c r="J117" s="16"/>
    </row>
    <row r="118" spans="9:10" ht="15.75" customHeight="1" x14ac:dyDescent="0.35">
      <c r="I118" s="16"/>
      <c r="J118" s="16"/>
    </row>
    <row r="119" spans="9:10" ht="15.75" customHeight="1" x14ac:dyDescent="0.35">
      <c r="I119" s="16"/>
      <c r="J119" s="16"/>
    </row>
    <row r="120" spans="9:10" ht="15.75" customHeight="1" x14ac:dyDescent="0.35">
      <c r="I120" s="16"/>
      <c r="J120" s="16"/>
    </row>
    <row r="121" spans="9:10" ht="15.75" customHeight="1" x14ac:dyDescent="0.35">
      <c r="I121" s="16"/>
      <c r="J121" s="16"/>
    </row>
    <row r="122" spans="9:10" ht="15.75" customHeight="1" x14ac:dyDescent="0.35">
      <c r="I122" s="16"/>
      <c r="J122" s="16"/>
    </row>
    <row r="123" spans="9:10" ht="15.75" customHeight="1" x14ac:dyDescent="0.35">
      <c r="I123" s="16"/>
      <c r="J123" s="16"/>
    </row>
    <row r="124" spans="9:10" ht="15.75" customHeight="1" x14ac:dyDescent="0.35">
      <c r="I124" s="16"/>
      <c r="J124" s="16"/>
    </row>
    <row r="125" spans="9:10" ht="15.75" customHeight="1" x14ac:dyDescent="0.35">
      <c r="I125" s="16"/>
      <c r="J125" s="16"/>
    </row>
    <row r="126" spans="9:10" ht="15.75" customHeight="1" x14ac:dyDescent="0.35">
      <c r="I126" s="16"/>
      <c r="J126" s="16"/>
    </row>
    <row r="127" spans="9:10" ht="15.75" customHeight="1" x14ac:dyDescent="0.35">
      <c r="I127" s="16"/>
      <c r="J127" s="16"/>
    </row>
    <row r="128" spans="9:10" ht="15.75" customHeight="1" x14ac:dyDescent="0.35">
      <c r="I128" s="16"/>
      <c r="J128" s="16"/>
    </row>
    <row r="129" spans="9:10" ht="15.75" customHeight="1" x14ac:dyDescent="0.35">
      <c r="I129" s="16"/>
      <c r="J129" s="16"/>
    </row>
    <row r="130" spans="9:10" ht="15.75" customHeight="1" x14ac:dyDescent="0.35">
      <c r="I130" s="16"/>
      <c r="J130" s="16"/>
    </row>
    <row r="131" spans="9:10" ht="15.75" customHeight="1" x14ac:dyDescent="0.35">
      <c r="I131" s="16"/>
      <c r="J131" s="16"/>
    </row>
    <row r="132" spans="9:10" ht="15.75" customHeight="1" x14ac:dyDescent="0.35">
      <c r="I132" s="16"/>
      <c r="J132" s="16"/>
    </row>
    <row r="133" spans="9:10" ht="15.75" customHeight="1" x14ac:dyDescent="0.35">
      <c r="I133" s="16"/>
      <c r="J133" s="16"/>
    </row>
    <row r="134" spans="9:10" ht="15.75" customHeight="1" x14ac:dyDescent="0.35">
      <c r="I134" s="16"/>
      <c r="J134" s="16"/>
    </row>
    <row r="135" spans="9:10" ht="15.75" customHeight="1" x14ac:dyDescent="0.35">
      <c r="I135" s="16"/>
      <c r="J135" s="16"/>
    </row>
    <row r="136" spans="9:10" ht="15.75" customHeight="1" x14ac:dyDescent="0.35">
      <c r="I136" s="16"/>
      <c r="J136" s="16"/>
    </row>
    <row r="137" spans="9:10" ht="15.75" customHeight="1" x14ac:dyDescent="0.35">
      <c r="I137" s="16"/>
      <c r="J137" s="16"/>
    </row>
    <row r="138" spans="9:10" ht="15.75" customHeight="1" x14ac:dyDescent="0.35">
      <c r="I138" s="16"/>
      <c r="J138" s="16"/>
    </row>
    <row r="139" spans="9:10" ht="15.75" customHeight="1" x14ac:dyDescent="0.35">
      <c r="I139" s="16"/>
      <c r="J139" s="16"/>
    </row>
    <row r="140" spans="9:10" ht="15.75" customHeight="1" x14ac:dyDescent="0.35">
      <c r="I140" s="16"/>
      <c r="J140" s="16"/>
    </row>
    <row r="141" spans="9:10" ht="15.75" customHeight="1" x14ac:dyDescent="0.35">
      <c r="I141" s="16"/>
      <c r="J141" s="16"/>
    </row>
    <row r="142" spans="9:10" ht="15.75" customHeight="1" x14ac:dyDescent="0.35">
      <c r="I142" s="16"/>
      <c r="J142" s="16"/>
    </row>
    <row r="143" spans="9:10" ht="15.75" customHeight="1" x14ac:dyDescent="0.35">
      <c r="I143" s="16"/>
      <c r="J143" s="16"/>
    </row>
    <row r="144" spans="9:10" ht="15.75" customHeight="1" x14ac:dyDescent="0.35">
      <c r="I144" s="16"/>
      <c r="J144" s="16"/>
    </row>
    <row r="145" spans="9:10" ht="15.75" customHeight="1" x14ac:dyDescent="0.35">
      <c r="I145" s="16"/>
      <c r="J145" s="16"/>
    </row>
    <row r="146" spans="9:10" ht="15.75" customHeight="1" x14ac:dyDescent="0.35">
      <c r="I146" s="16"/>
      <c r="J146" s="16"/>
    </row>
    <row r="147" spans="9:10" ht="15.75" customHeight="1" x14ac:dyDescent="0.35">
      <c r="I147" s="16"/>
      <c r="J147" s="16"/>
    </row>
    <row r="148" spans="9:10" ht="15.75" customHeight="1" x14ac:dyDescent="0.35">
      <c r="I148" s="16"/>
      <c r="J148" s="16"/>
    </row>
    <row r="149" spans="9:10" ht="15.75" customHeight="1" x14ac:dyDescent="0.35">
      <c r="I149" s="16"/>
      <c r="J149" s="16"/>
    </row>
    <row r="150" spans="9:10" ht="15.75" customHeight="1" x14ac:dyDescent="0.35">
      <c r="I150" s="16"/>
      <c r="J150" s="16"/>
    </row>
    <row r="151" spans="9:10" ht="15.75" customHeight="1" x14ac:dyDescent="0.35">
      <c r="I151" s="16"/>
      <c r="J151" s="16"/>
    </row>
    <row r="152" spans="9:10" ht="15.75" customHeight="1" x14ac:dyDescent="0.35">
      <c r="I152" s="16"/>
      <c r="J152" s="16"/>
    </row>
    <row r="153" spans="9:10" ht="15.75" customHeight="1" x14ac:dyDescent="0.35">
      <c r="I153" s="16"/>
      <c r="J153" s="16"/>
    </row>
    <row r="154" spans="9:10" ht="15.75" customHeight="1" x14ac:dyDescent="0.35">
      <c r="I154" s="16"/>
      <c r="J154" s="16"/>
    </row>
    <row r="155" spans="9:10" ht="15.75" customHeight="1" x14ac:dyDescent="0.35">
      <c r="I155" s="16"/>
      <c r="J155" s="16"/>
    </row>
    <row r="156" spans="9:10" ht="15.75" customHeight="1" x14ac:dyDescent="0.35">
      <c r="I156" s="16"/>
      <c r="J156" s="16"/>
    </row>
    <row r="157" spans="9:10" ht="15.75" customHeight="1" x14ac:dyDescent="0.35">
      <c r="I157" s="16"/>
      <c r="J157" s="16"/>
    </row>
    <row r="158" spans="9:10" ht="15.75" customHeight="1" x14ac:dyDescent="0.35">
      <c r="I158" s="16"/>
      <c r="J158" s="16"/>
    </row>
    <row r="159" spans="9:10" ht="15.75" customHeight="1" x14ac:dyDescent="0.35">
      <c r="I159" s="16"/>
      <c r="J159" s="16"/>
    </row>
    <row r="160" spans="9:10" ht="15.75" customHeight="1" x14ac:dyDescent="0.35">
      <c r="I160" s="16"/>
      <c r="J160" s="16"/>
    </row>
    <row r="161" spans="9:10" ht="15.75" customHeight="1" x14ac:dyDescent="0.35">
      <c r="I161" s="16"/>
      <c r="J161" s="16"/>
    </row>
    <row r="162" spans="9:10" ht="15.75" customHeight="1" x14ac:dyDescent="0.35">
      <c r="I162" s="16"/>
      <c r="J162" s="16"/>
    </row>
    <row r="163" spans="9:10" ht="15.75" customHeight="1" x14ac:dyDescent="0.35">
      <c r="I163" s="16"/>
      <c r="J163" s="16"/>
    </row>
    <row r="164" spans="9:10" ht="15.75" customHeight="1" x14ac:dyDescent="0.35">
      <c r="I164" s="16"/>
      <c r="J164" s="16"/>
    </row>
    <row r="165" spans="9:10" ht="15.75" customHeight="1" x14ac:dyDescent="0.35">
      <c r="I165" s="16"/>
      <c r="J165" s="16"/>
    </row>
    <row r="166" spans="9:10" ht="15.75" customHeight="1" x14ac:dyDescent="0.35">
      <c r="I166" s="16"/>
      <c r="J166" s="16"/>
    </row>
    <row r="167" spans="9:10" ht="15.75" customHeight="1" x14ac:dyDescent="0.35">
      <c r="I167" s="16"/>
      <c r="J167" s="16"/>
    </row>
    <row r="168" spans="9:10" ht="15.75" customHeight="1" x14ac:dyDescent="0.35">
      <c r="I168" s="16"/>
      <c r="J168" s="16"/>
    </row>
    <row r="169" spans="9:10" ht="15.75" customHeight="1" x14ac:dyDescent="0.35">
      <c r="I169" s="16"/>
      <c r="J169" s="16"/>
    </row>
    <row r="170" spans="9:10" ht="15.75" customHeight="1" x14ac:dyDescent="0.35">
      <c r="I170" s="16"/>
      <c r="J170" s="16"/>
    </row>
    <row r="171" spans="9:10" ht="15.75" customHeight="1" x14ac:dyDescent="0.35">
      <c r="I171" s="16"/>
      <c r="J171" s="16"/>
    </row>
    <row r="172" spans="9:10" ht="15.75" customHeight="1" x14ac:dyDescent="0.35">
      <c r="I172" s="16"/>
      <c r="J172" s="16"/>
    </row>
    <row r="173" spans="9:10" ht="15.75" customHeight="1" x14ac:dyDescent="0.35">
      <c r="I173" s="16"/>
      <c r="J173" s="16"/>
    </row>
    <row r="174" spans="9:10" ht="15.75" customHeight="1" x14ac:dyDescent="0.35">
      <c r="I174" s="16"/>
      <c r="J174" s="16"/>
    </row>
    <row r="175" spans="9:10" ht="15.75" customHeight="1" x14ac:dyDescent="0.35">
      <c r="I175" s="16"/>
      <c r="J175" s="16"/>
    </row>
    <row r="176" spans="9:10" ht="15.75" customHeight="1" x14ac:dyDescent="0.35">
      <c r="I176" s="16"/>
      <c r="J176" s="16"/>
    </row>
    <row r="177" spans="9:10" ht="15.75" customHeight="1" x14ac:dyDescent="0.35">
      <c r="I177" s="16"/>
      <c r="J177" s="16"/>
    </row>
    <row r="178" spans="9:10" ht="15.75" customHeight="1" x14ac:dyDescent="0.35">
      <c r="I178" s="16"/>
      <c r="J178" s="16"/>
    </row>
    <row r="179" spans="9:10" ht="15.75" customHeight="1" x14ac:dyDescent="0.35">
      <c r="I179" s="16"/>
      <c r="J179" s="16"/>
    </row>
    <row r="180" spans="9:10" ht="15.75" customHeight="1" x14ac:dyDescent="0.35">
      <c r="I180" s="16"/>
      <c r="J180" s="16"/>
    </row>
    <row r="181" spans="9:10" ht="15.75" customHeight="1" x14ac:dyDescent="0.35">
      <c r="I181" s="16"/>
      <c r="J181" s="16"/>
    </row>
    <row r="182" spans="9:10" ht="15.75" customHeight="1" x14ac:dyDescent="0.35">
      <c r="I182" s="16"/>
      <c r="J182" s="16"/>
    </row>
    <row r="183" spans="9:10" ht="15.75" customHeight="1" x14ac:dyDescent="0.35">
      <c r="I183" s="16"/>
      <c r="J183" s="16"/>
    </row>
    <row r="184" spans="9:10" ht="15.75" customHeight="1" x14ac:dyDescent="0.35">
      <c r="I184" s="16"/>
      <c r="J184" s="16"/>
    </row>
    <row r="185" spans="9:10" ht="15.75" customHeight="1" x14ac:dyDescent="0.35">
      <c r="I185" s="16"/>
      <c r="J185" s="16"/>
    </row>
    <row r="186" spans="9:10" ht="15.75" customHeight="1" x14ac:dyDescent="0.35">
      <c r="I186" s="16"/>
      <c r="J186" s="16"/>
    </row>
    <row r="187" spans="9:10" ht="15.75" customHeight="1" x14ac:dyDescent="0.35">
      <c r="I187" s="16"/>
      <c r="J187" s="16"/>
    </row>
    <row r="188" spans="9:10" ht="15.75" customHeight="1" x14ac:dyDescent="0.35">
      <c r="I188" s="16"/>
      <c r="J188" s="16"/>
    </row>
    <row r="189" spans="9:10" ht="15.75" customHeight="1" x14ac:dyDescent="0.35">
      <c r="I189" s="16"/>
      <c r="J189" s="16"/>
    </row>
    <row r="190" spans="9:10" ht="15.75" customHeight="1" x14ac:dyDescent="0.35">
      <c r="I190" s="16"/>
      <c r="J190" s="16"/>
    </row>
    <row r="191" spans="9:10" ht="15.75" customHeight="1" x14ac:dyDescent="0.35">
      <c r="I191" s="16"/>
      <c r="J191" s="16"/>
    </row>
    <row r="192" spans="9:10" ht="15.75" customHeight="1" x14ac:dyDescent="0.35">
      <c r="I192" s="16"/>
      <c r="J192" s="16"/>
    </row>
    <row r="193" spans="9:10" ht="15.75" customHeight="1" x14ac:dyDescent="0.35">
      <c r="I193" s="16"/>
      <c r="J193" s="16"/>
    </row>
    <row r="194" spans="9:10" ht="15.75" customHeight="1" x14ac:dyDescent="0.35">
      <c r="I194" s="16"/>
      <c r="J194" s="16"/>
    </row>
    <row r="195" spans="9:10" ht="15.75" customHeight="1" x14ac:dyDescent="0.35">
      <c r="I195" s="16"/>
      <c r="J195" s="16"/>
    </row>
    <row r="196" spans="9:10" ht="15.75" customHeight="1" x14ac:dyDescent="0.35">
      <c r="I196" s="16"/>
      <c r="J196" s="16"/>
    </row>
    <row r="197" spans="9:10" ht="15.75" customHeight="1" x14ac:dyDescent="0.35">
      <c r="I197" s="16"/>
      <c r="J197" s="16"/>
    </row>
    <row r="198" spans="9:10" ht="15.75" customHeight="1" x14ac:dyDescent="0.35">
      <c r="I198" s="16"/>
      <c r="J198" s="16"/>
    </row>
    <row r="199" spans="9:10" ht="15.75" customHeight="1" x14ac:dyDescent="0.35">
      <c r="I199" s="16"/>
      <c r="J199" s="16"/>
    </row>
    <row r="200" spans="9:10" ht="15.75" customHeight="1" x14ac:dyDescent="0.35">
      <c r="I200" s="16"/>
      <c r="J200" s="16"/>
    </row>
    <row r="201" spans="9:10" ht="15.75" customHeight="1" x14ac:dyDescent="0.35">
      <c r="I201" s="16"/>
      <c r="J201" s="16"/>
    </row>
    <row r="202" spans="9:10" ht="15.75" customHeight="1" x14ac:dyDescent="0.35">
      <c r="I202" s="16"/>
      <c r="J202" s="16"/>
    </row>
    <row r="203" spans="9:10" ht="15.75" customHeight="1" x14ac:dyDescent="0.35">
      <c r="I203" s="16"/>
      <c r="J203" s="16"/>
    </row>
    <row r="204" spans="9:10" ht="15.75" customHeight="1" x14ac:dyDescent="0.35">
      <c r="I204" s="16"/>
      <c r="J204" s="16"/>
    </row>
    <row r="205" spans="9:10" ht="15.75" customHeight="1" x14ac:dyDescent="0.35">
      <c r="I205" s="16"/>
      <c r="J205" s="16"/>
    </row>
    <row r="206" spans="9:10" ht="15.75" customHeight="1" x14ac:dyDescent="0.35">
      <c r="I206" s="16"/>
      <c r="J206" s="16"/>
    </row>
    <row r="207" spans="9:10" ht="15.75" customHeight="1" x14ac:dyDescent="0.35">
      <c r="I207" s="16"/>
      <c r="J207" s="16"/>
    </row>
    <row r="208" spans="9:10" ht="15.75" customHeight="1" x14ac:dyDescent="0.35">
      <c r="I208" s="16"/>
      <c r="J208" s="16"/>
    </row>
    <row r="209" spans="9:10" ht="15.75" customHeight="1" x14ac:dyDescent="0.35">
      <c r="I209" s="16"/>
      <c r="J209" s="16"/>
    </row>
    <row r="210" spans="9:10" ht="15.75" customHeight="1" x14ac:dyDescent="0.35">
      <c r="I210" s="16"/>
      <c r="J210" s="16"/>
    </row>
    <row r="211" spans="9:10" ht="15.75" customHeight="1" x14ac:dyDescent="0.35">
      <c r="I211" s="16"/>
      <c r="J211" s="16"/>
    </row>
    <row r="212" spans="9:10" ht="15.75" customHeight="1" x14ac:dyDescent="0.35">
      <c r="I212" s="16"/>
      <c r="J212" s="16"/>
    </row>
    <row r="213" spans="9:10" ht="15.75" customHeight="1" x14ac:dyDescent="0.35">
      <c r="I213" s="16"/>
      <c r="J213" s="16"/>
    </row>
    <row r="214" spans="9:10" ht="15.75" customHeight="1" x14ac:dyDescent="0.35">
      <c r="I214" s="16"/>
      <c r="J214" s="16"/>
    </row>
    <row r="215" spans="9:10" ht="15.75" customHeight="1" x14ac:dyDescent="0.35">
      <c r="I215" s="16"/>
      <c r="J215" s="16"/>
    </row>
    <row r="216" spans="9:10" ht="15.75" customHeight="1" x14ac:dyDescent="0.35">
      <c r="I216" s="16"/>
      <c r="J216" s="16"/>
    </row>
    <row r="217" spans="9:10" ht="15.75" customHeight="1" x14ac:dyDescent="0.35">
      <c r="I217" s="16"/>
      <c r="J217" s="16"/>
    </row>
    <row r="218" spans="9:10" ht="15.75" customHeight="1" x14ac:dyDescent="0.35">
      <c r="I218" s="16"/>
      <c r="J218" s="16"/>
    </row>
    <row r="219" spans="9:10" ht="15.75" customHeight="1" x14ac:dyDescent="0.35">
      <c r="I219" s="16"/>
      <c r="J219" s="16"/>
    </row>
    <row r="220" spans="9:10" ht="15.75" customHeight="1" x14ac:dyDescent="0.35">
      <c r="I220" s="16"/>
      <c r="J220" s="16"/>
    </row>
    <row r="221" spans="9:10" ht="15.75" customHeight="1" x14ac:dyDescent="0.35">
      <c r="I221" s="16"/>
      <c r="J221" s="16"/>
    </row>
    <row r="222" spans="9:10" ht="15.75" customHeight="1" x14ac:dyDescent="0.35">
      <c r="I222" s="16"/>
      <c r="J222" s="16"/>
    </row>
    <row r="223" spans="9:10" ht="15.75" customHeight="1" x14ac:dyDescent="0.35">
      <c r="I223" s="16"/>
      <c r="J223" s="16"/>
    </row>
    <row r="224" spans="9:10" ht="15.75" customHeight="1" x14ac:dyDescent="0.35">
      <c r="I224" s="16"/>
      <c r="J224" s="16"/>
    </row>
    <row r="225" spans="9:10" ht="15.75" customHeight="1" x14ac:dyDescent="0.35">
      <c r="I225" s="16"/>
      <c r="J225" s="16"/>
    </row>
    <row r="226" spans="9:10" ht="15.75" customHeight="1" x14ac:dyDescent="0.35">
      <c r="I226" s="16"/>
      <c r="J226" s="16"/>
    </row>
    <row r="227" spans="9:10" ht="15.75" customHeight="1" x14ac:dyDescent="0.35">
      <c r="I227" s="16"/>
      <c r="J227" s="16"/>
    </row>
    <row r="228" spans="9:10" ht="15.75" customHeight="1" x14ac:dyDescent="0.35">
      <c r="I228" s="16"/>
      <c r="J228" s="16"/>
    </row>
    <row r="229" spans="9:10" ht="15.75" customHeight="1" x14ac:dyDescent="0.35">
      <c r="I229" s="16"/>
      <c r="J229" s="16"/>
    </row>
    <row r="230" spans="9:10" ht="15.75" customHeight="1" x14ac:dyDescent="0.35">
      <c r="I230" s="16"/>
      <c r="J230" s="16"/>
    </row>
    <row r="231" spans="9:10" ht="15.75" customHeight="1" x14ac:dyDescent="0.35">
      <c r="I231" s="16"/>
      <c r="J231" s="16"/>
    </row>
    <row r="232" spans="9:10" ht="15.75" customHeight="1" x14ac:dyDescent="0.35">
      <c r="I232" s="16"/>
      <c r="J232" s="16"/>
    </row>
    <row r="233" spans="9:10" ht="15.75" customHeight="1" x14ac:dyDescent="0.35">
      <c r="I233" s="16"/>
      <c r="J233" s="16"/>
    </row>
    <row r="234" spans="9:10" ht="15.75" customHeight="1" x14ac:dyDescent="0.35">
      <c r="I234" s="16"/>
      <c r="J234" s="16"/>
    </row>
    <row r="235" spans="9:10" ht="15.75" customHeight="1" x14ac:dyDescent="0.35">
      <c r="I235" s="16"/>
      <c r="J235" s="16"/>
    </row>
    <row r="236" spans="9:10" ht="15.75" customHeight="1" x14ac:dyDescent="0.35">
      <c r="I236" s="16"/>
      <c r="J236" s="16"/>
    </row>
    <row r="237" spans="9:10" ht="15.75" customHeight="1" x14ac:dyDescent="0.35">
      <c r="I237" s="16"/>
      <c r="J237" s="16"/>
    </row>
    <row r="238" spans="9:10" ht="15.75" customHeight="1" x14ac:dyDescent="0.35">
      <c r="I238" s="16"/>
      <c r="J238" s="16"/>
    </row>
    <row r="239" spans="9:10" ht="15.75" customHeight="1" x14ac:dyDescent="0.35">
      <c r="I239" s="16"/>
      <c r="J239" s="16"/>
    </row>
    <row r="240" spans="9:10" ht="15.75" customHeight="1" x14ac:dyDescent="0.35">
      <c r="I240" s="16"/>
      <c r="J240" s="16"/>
    </row>
    <row r="241" spans="9:10" ht="15.75" customHeight="1" x14ac:dyDescent="0.35">
      <c r="I241" s="16"/>
      <c r="J241" s="16"/>
    </row>
    <row r="242" spans="9:10" ht="15.75" customHeight="1" x14ac:dyDescent="0.35">
      <c r="I242" s="16"/>
      <c r="J242" s="16"/>
    </row>
    <row r="243" spans="9:10" ht="15.75" customHeight="1" x14ac:dyDescent="0.35">
      <c r="I243" s="16"/>
      <c r="J243" s="16"/>
    </row>
    <row r="244" spans="9:10" ht="15.75" customHeight="1" x14ac:dyDescent="0.35">
      <c r="I244" s="16"/>
      <c r="J244" s="16"/>
    </row>
    <row r="245" spans="9:10" ht="15.75" customHeight="1" x14ac:dyDescent="0.25"/>
    <row r="246" spans="9:10" ht="15.75" customHeight="1" x14ac:dyDescent="0.25"/>
    <row r="247" spans="9:10" ht="15.75" customHeight="1" x14ac:dyDescent="0.25"/>
    <row r="248" spans="9:10" ht="15.75" customHeight="1" x14ac:dyDescent="0.25"/>
    <row r="249" spans="9:10" ht="15.75" customHeight="1" x14ac:dyDescent="0.25"/>
    <row r="250" spans="9:10" ht="15.75" customHeight="1" x14ac:dyDescent="0.25"/>
    <row r="251" spans="9:10" ht="15.75" customHeight="1" x14ac:dyDescent="0.25"/>
    <row r="252" spans="9:10" ht="15.75" customHeight="1" x14ac:dyDescent="0.25"/>
    <row r="253" spans="9:10" ht="15.75" customHeight="1" x14ac:dyDescent="0.25"/>
    <row r="254" spans="9:10" ht="15.75" customHeight="1" x14ac:dyDescent="0.25"/>
    <row r="255" spans="9:10" ht="15.75" customHeight="1" x14ac:dyDescent="0.25"/>
    <row r="256" spans="9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3">
    <mergeCell ref="A1:M1"/>
    <mergeCell ref="C3:D3"/>
    <mergeCell ref="E3:F3"/>
    <mergeCell ref="G3:H3"/>
    <mergeCell ref="C18:D18"/>
    <mergeCell ref="E18:F18"/>
    <mergeCell ref="G18:H18"/>
    <mergeCell ref="C29:D29"/>
    <mergeCell ref="E29:F29"/>
    <mergeCell ref="G29:H29"/>
    <mergeCell ref="C38:D38"/>
    <mergeCell ref="E38:F38"/>
    <mergeCell ref="G38:H38"/>
  </mergeCells>
  <pageMargins left="0.25" right="0.25" top="0.75" bottom="0.75" header="0.3" footer="0.3"/>
  <pageSetup scale="4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Louise Murray</cp:lastModifiedBy>
  <cp:lastPrinted>2025-10-15T15:20:28Z</cp:lastPrinted>
  <dcterms:created xsi:type="dcterms:W3CDTF">2023-10-14T15:36:44Z</dcterms:created>
  <dcterms:modified xsi:type="dcterms:W3CDTF">2025-10-17T15:18:57Z</dcterms:modified>
</cp:coreProperties>
</file>